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B:\KData\Business\Transparency\Transparency Files\Traditional Finances\8_31_22\"/>
    </mc:Choice>
  </mc:AlternateContent>
  <xr:revisionPtr revIDLastSave="0" documentId="13_ncr:1_{2F4E4999-AED8-4647-AC48-26770D1D5394}" xr6:coauthVersionLast="47" xr6:coauthVersionMax="47" xr10:uidLastSave="{00000000-0000-0000-0000-000000000000}"/>
  <bookViews>
    <workbookView xWindow="-120" yWindow="-120" windowWidth="29040" windowHeight="15840" xr2:uid="{CBE83284-7B6A-43B8-99D3-1E335748DF1C}"/>
  </bookViews>
  <sheets>
    <sheet name="2022" sheetId="1" r:id="rId1"/>
  </sheets>
  <definedNames>
    <definedName name="_xlnm.Print_Area" localSheetId="0">'2022'!$A$1:$N$52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1" i="1" l="1"/>
  <c r="I45" i="1"/>
  <c r="E51" i="1" l="1"/>
  <c r="D51" i="1"/>
  <c r="C51" i="1"/>
  <c r="I49" i="1"/>
  <c r="I47" i="1"/>
  <c r="I43" i="1"/>
  <c r="I41" i="1"/>
  <c r="I37" i="1"/>
  <c r="I35" i="1"/>
  <c r="I33" i="1"/>
  <c r="I31" i="1"/>
  <c r="I29" i="1"/>
  <c r="I27" i="1"/>
  <c r="I25" i="1"/>
  <c r="I23" i="1"/>
  <c r="I21" i="1"/>
  <c r="I19" i="1"/>
  <c r="I17" i="1"/>
  <c r="J15" i="1"/>
  <c r="J51" i="1" s="1"/>
  <c r="I13" i="1"/>
  <c r="I9" i="1"/>
  <c r="I51" i="1" l="1"/>
</calcChain>
</file>

<file path=xl/sharedStrings.xml><?xml version="1.0" encoding="utf-8"?>
<sst xmlns="http://schemas.openxmlformats.org/spreadsheetml/2006/main" count="180" uniqueCount="55">
  <si>
    <t>Katy Independent School District</t>
  </si>
  <si>
    <t>Issue by Issue Bond Listing</t>
  </si>
  <si>
    <t>Individual Debt Obligations</t>
  </si>
  <si>
    <t>Outstanding debt obligation</t>
  </si>
  <si>
    <t>Conduit or Component Debt (Related entity name)</t>
  </si>
  <si>
    <t>Principal issued</t>
  </si>
  <si>
    <t>Principal outstanding</t>
  </si>
  <si>
    <t>Combined principal and interest required to pay each outstanding debt obligation on time and in full</t>
  </si>
  <si>
    <t>Final maturity date</t>
  </si>
  <si>
    <t>Debt secured by ad valorem taxes?</t>
  </si>
  <si>
    <t>Total proceeds received</t>
  </si>
  <si>
    <t>Proceeds spent</t>
  </si>
  <si>
    <t>Proceeds unspent</t>
  </si>
  <si>
    <t>Official stated purpose for which the debt obligation was authorized</t>
  </si>
  <si>
    <t>Debt obligation rated by nationally recognized credit rating organization?</t>
  </si>
  <si>
    <t>Moody's</t>
  </si>
  <si>
    <t>S&amp;P</t>
  </si>
  <si>
    <t>N/A</t>
  </si>
  <si>
    <t>Yes</t>
  </si>
  <si>
    <t>Refunding portions of the District's outstanding debt</t>
  </si>
  <si>
    <t>Aaa</t>
  </si>
  <si>
    <t>AAA</t>
  </si>
  <si>
    <t>Construct, Renovate, and Equip Facilities; Purchase of Land, Technology and Buses</t>
  </si>
  <si>
    <t>2012-A Unlimited Tax School Building Bonds</t>
  </si>
  <si>
    <t>2013 Unlimited Tax School Building Bonds</t>
  </si>
  <si>
    <t>2014-A Unlimited Tax Refunding Bonds</t>
  </si>
  <si>
    <t>2014-B Limited Tax Refunding Bonds</t>
  </si>
  <si>
    <t>2015-A Unlimited Tax School Building Bonds</t>
  </si>
  <si>
    <t>2015-B Unlimited Tax Refunding Bonds</t>
  </si>
  <si>
    <t>2016-A Unlimited Tax School Building Bonds</t>
  </si>
  <si>
    <t>2016-B Unlimited Tax Refunding Bonds</t>
  </si>
  <si>
    <t>2016-C Limited Tax Refunding Bonds</t>
  </si>
  <si>
    <t>2016-D Unlimited Tax Refunding Bonds</t>
  </si>
  <si>
    <t>2017 Unlimited Tax School Building Bonds</t>
  </si>
  <si>
    <t>2018 Unlimited Tax School Building Bonds</t>
  </si>
  <si>
    <t>2019 Unlimited Tax School Building Bonds</t>
  </si>
  <si>
    <t>2019-A Unlimited Tax Refunding Bonds</t>
  </si>
  <si>
    <t>2019-B Unlimited Tax Refunding Bonds</t>
  </si>
  <si>
    <t>2020 Unlimited Tax School Building Bonds</t>
  </si>
  <si>
    <t>2021-A Unlimited Tax Refunding Bonds</t>
  </si>
  <si>
    <t>2021-B Unlimited Tax Refunding Bonds</t>
  </si>
  <si>
    <t xml:space="preserve">Total </t>
  </si>
  <si>
    <t xml:space="preserve"> </t>
  </si>
  <si>
    <t>verify to bond pmt schedule</t>
  </si>
  <si>
    <t>Tie to series presented on page 4 of HB1378 report</t>
  </si>
  <si>
    <t>Enter appropriate description based on type of issuance</t>
  </si>
  <si>
    <t>breakdown from bond pmt sched</t>
  </si>
  <si>
    <t>MD&amp;A</t>
  </si>
  <si>
    <t>Fiscal Year Ending August 31, 2022</t>
  </si>
  <si>
    <t>2021-C Variable Rate Unlimited Tax School Building Bonds</t>
  </si>
  <si>
    <t>2021-D Unlimited Tax School Building Bonds</t>
  </si>
  <si>
    <t>2022 Unlimited Tax School Building Bonds</t>
  </si>
  <si>
    <t>ties to note 9 ACFR</t>
  </si>
  <si>
    <t>or prior ACFRs</t>
  </si>
  <si>
    <t xml:space="preserve">ACFR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</si>
</sst>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\ * #,##0_);_(&quot;$&quot;* \(#,##0\);_(&quot;$&quot;* &quot;-&quot;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86">
    <xf numFmtId="0" fontId="0" fillId="0" borderId="0" xfId="0"/>
    <xf numFmtId="0" fontId="3" fillId="0" borderId="0" xfId="0" applyFont="1"/>
    <xf numFmtId="0" fontId="4" fillId="0" borderId="0" xfId="0" applyFont="1" applyProtection="1">
      <protection hidden="1"/>
    </xf>
    <xf numFmtId="0" fontId="4" fillId="2" borderId="0" xfId="0" applyFont="1" applyFill="1"/>
    <xf numFmtId="0" fontId="4" fillId="2" borderId="0" xfId="0" applyFont="1" applyFill="1" applyAlignment="1">
      <alignment horizontal="center"/>
    </xf>
    <xf numFmtId="0" fontId="4" fillId="0" borderId="0" xfId="0" applyFont="1"/>
    <xf numFmtId="0" fontId="4" fillId="0" borderId="0" xfId="0" applyFont="1" applyAlignment="1" applyProtection="1">
      <alignment horizontal="left"/>
      <protection hidden="1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0" fontId="5" fillId="3" borderId="1" xfId="0" applyFont="1" applyFill="1" applyBorder="1"/>
    <xf numFmtId="0" fontId="4" fillId="3" borderId="2" xfId="0" applyFont="1" applyFill="1" applyBorder="1"/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0" borderId="4" xfId="0" applyFont="1" applyBorder="1"/>
    <xf numFmtId="0" fontId="6" fillId="4" borderId="5" xfId="2" applyFont="1" applyFill="1" applyBorder="1" applyAlignment="1">
      <alignment horizontal="left" vertical="center"/>
    </xf>
    <xf numFmtId="0" fontId="6" fillId="4" borderId="6" xfId="2" applyFont="1" applyFill="1" applyBorder="1" applyAlignment="1">
      <alignment horizontal="center" vertical="center" wrapText="1"/>
    </xf>
    <xf numFmtId="0" fontId="6" fillId="4" borderId="6" xfId="2" applyFont="1" applyFill="1" applyBorder="1" applyAlignment="1">
      <alignment horizontal="center" vertical="center"/>
    </xf>
    <xf numFmtId="0" fontId="6" fillId="4" borderId="7" xfId="2" applyFont="1" applyFill="1" applyBorder="1" applyAlignment="1">
      <alignment horizontal="center" vertical="center"/>
    </xf>
    <xf numFmtId="0" fontId="6" fillId="4" borderId="0" xfId="0" applyFont="1" applyFill="1" applyAlignment="1">
      <alignment vertical="center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left" vertical="center" wrapText="1"/>
      <protection locked="0"/>
    </xf>
    <xf numFmtId="42" fontId="4" fillId="0" borderId="6" xfId="0" applyNumberFormat="1" applyFont="1" applyBorder="1" applyAlignment="1" applyProtection="1">
      <alignment horizontal="left" vertical="center"/>
      <protection locked="0"/>
    </xf>
    <xf numFmtId="42" fontId="4" fillId="0" borderId="6" xfId="0" applyNumberFormat="1" applyFont="1" applyBorder="1" applyAlignment="1" applyProtection="1">
      <alignment horizontal="left" vertical="center" wrapText="1"/>
      <protection locked="0"/>
    </xf>
    <xf numFmtId="14" fontId="4" fillId="0" borderId="6" xfId="0" applyNumberFormat="1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7" fillId="3" borderId="8" xfId="2" applyFont="1" applyFill="1" applyBorder="1" applyAlignment="1" applyProtection="1">
      <alignment horizontal="center" vertical="center" wrapText="1"/>
      <protection locked="0"/>
    </xf>
    <xf numFmtId="164" fontId="4" fillId="3" borderId="8" xfId="0" applyNumberFormat="1" applyFont="1" applyFill="1" applyBorder="1" applyAlignment="1" applyProtection="1">
      <alignment horizontal="center" vertical="center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4" fillId="3" borderId="9" xfId="0" applyFont="1" applyFill="1" applyBorder="1" applyAlignment="1" applyProtection="1">
      <alignment horizontal="left" vertical="center" wrapText="1"/>
      <protection locked="0"/>
    </xf>
    <xf numFmtId="0" fontId="4" fillId="3" borderId="6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Alignment="1">
      <alignment vertical="center"/>
    </xf>
    <xf numFmtId="164" fontId="4" fillId="0" borderId="8" xfId="0" applyNumberFormat="1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left" vertical="center" wrapText="1"/>
      <protection locked="0"/>
    </xf>
    <xf numFmtId="0" fontId="7" fillId="3" borderId="6" xfId="2" applyFont="1" applyFill="1" applyBorder="1" applyAlignment="1" applyProtection="1">
      <alignment horizontal="center" vertical="center" wrapText="1"/>
      <protection locked="0"/>
    </xf>
    <xf numFmtId="0" fontId="4" fillId="2" borderId="10" xfId="0" applyFont="1" applyFill="1" applyBorder="1" applyAlignment="1" applyProtection="1">
      <alignment horizontal="left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0" borderId="9" xfId="0" applyFont="1" applyBorder="1" applyAlignment="1" applyProtection="1">
      <alignment horizontal="left" vertical="center" wrapText="1"/>
      <protection locked="0"/>
    </xf>
    <xf numFmtId="0" fontId="4" fillId="3" borderId="11" xfId="0" applyFont="1" applyFill="1" applyBorder="1" applyAlignment="1" applyProtection="1">
      <alignment horizontal="left" vertical="center" wrapText="1"/>
      <protection locked="0"/>
    </xf>
    <xf numFmtId="0" fontId="4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2" borderId="11" xfId="0" applyFont="1" applyFill="1" applyBorder="1" applyAlignment="1" applyProtection="1">
      <alignment horizontal="left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left" vertical="center" wrapText="1"/>
      <protection locked="0"/>
    </xf>
    <xf numFmtId="0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left" vertical="center" wrapText="1"/>
      <protection locked="0"/>
    </xf>
    <xf numFmtId="0" fontId="4" fillId="3" borderId="5" xfId="0" applyFont="1" applyFill="1" applyBorder="1" applyAlignment="1" applyProtection="1">
      <alignment horizontal="left" vertical="center" wrapText="1"/>
      <protection locked="0"/>
    </xf>
    <xf numFmtId="14" fontId="4" fillId="2" borderId="8" xfId="1" applyNumberFormat="1" applyFont="1" applyFill="1" applyBorder="1" applyAlignment="1" applyProtection="1">
      <alignment horizontal="center" vertical="center" wrapText="1"/>
      <protection locked="0"/>
    </xf>
    <xf numFmtId="14" fontId="4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164" fontId="4" fillId="3" borderId="6" xfId="0" applyNumberFormat="1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164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left" vertical="center" wrapText="1"/>
      <protection locked="0"/>
    </xf>
    <xf numFmtId="164" fontId="4" fillId="0" borderId="6" xfId="0" applyNumberFormat="1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left" vertical="center"/>
      <protection locked="0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42" fontId="4" fillId="0" borderId="16" xfId="0" applyNumberFormat="1" applyFont="1" applyBorder="1" applyAlignment="1" applyProtection="1">
      <alignment horizontal="left" vertical="center" wrapText="1"/>
      <protection locked="0"/>
    </xf>
    <xf numFmtId="14" fontId="4" fillId="2" borderId="16" xfId="1" applyNumberFormat="1" applyFont="1" applyFill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left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42" fontId="4" fillId="0" borderId="0" xfId="0" applyNumberFormat="1" applyFont="1"/>
    <xf numFmtId="14" fontId="4" fillId="0" borderId="0" xfId="0" applyNumberFormat="1" applyFont="1"/>
    <xf numFmtId="0" fontId="4" fillId="0" borderId="0" xfId="0" applyFont="1" applyAlignment="1">
      <alignment wrapText="1"/>
    </xf>
    <xf numFmtId="0" fontId="4" fillId="0" borderId="0" xfId="0" applyFont="1" applyAlignment="1">
      <alignment horizontal="center"/>
    </xf>
    <xf numFmtId="42" fontId="4" fillId="0" borderId="8" xfId="0" applyNumberFormat="1" applyFont="1" applyBorder="1" applyAlignment="1">
      <alignment horizontal="center"/>
    </xf>
    <xf numFmtId="42" fontId="4" fillId="0" borderId="9" xfId="0" applyNumberFormat="1" applyFont="1" applyBorder="1" applyAlignment="1">
      <alignment horizontal="center"/>
    </xf>
    <xf numFmtId="42" fontId="4" fillId="0" borderId="8" xfId="0" applyNumberFormat="1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42" fontId="4" fillId="0" borderId="18" xfId="0" applyNumberFormat="1" applyFont="1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23" xfId="0" applyBorder="1" applyAlignment="1">
      <alignment horizontal="center" wrapText="1"/>
    </xf>
  </cellXfs>
  <cellStyles count="3">
    <cellStyle name="Currency" xfId="1" builtinId="4"/>
    <cellStyle name="Hyperlink" xfId="2" builtinId="8"/>
    <cellStyle name="Normal" xfId="0" builtinId="0"/>
  </cellStyles>
  <dxfs count="22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21AE7-D780-498D-A9AB-59A99D8FBE1C}">
  <sheetPr>
    <pageSetUpPr fitToPage="1"/>
  </sheetPr>
  <dimension ref="A1:XFC58"/>
  <sheetViews>
    <sheetView showGridLines="0" tabSelected="1" zoomScale="70" zoomScaleNormal="70" workbookViewId="0">
      <pane ySplit="7" topLeftCell="A34" activePane="bottomLeft" state="frozen"/>
      <selection pane="bottomLeft" activeCell="B4" sqref="B4"/>
    </sheetView>
  </sheetViews>
  <sheetFormatPr defaultColWidth="0" defaultRowHeight="15.75" x14ac:dyDescent="0.25"/>
  <cols>
    <col min="1" max="1" width="38.28515625" style="5" customWidth="1"/>
    <col min="2" max="2" width="31.5703125" style="5" bestFit="1" customWidth="1"/>
    <col min="3" max="3" width="24.140625" style="72" bestFit="1" customWidth="1"/>
    <col min="4" max="4" width="30.85546875" style="72" bestFit="1" customWidth="1"/>
    <col min="5" max="5" width="30.85546875" style="72" customWidth="1"/>
    <col min="6" max="6" width="18.28515625" style="73" customWidth="1"/>
    <col min="7" max="7" width="17.5703125" style="5" customWidth="1"/>
    <col min="8" max="8" width="18.85546875" style="72" customWidth="1"/>
    <col min="9" max="9" width="20.140625" style="72" bestFit="1" customWidth="1"/>
    <col min="10" max="10" width="18" style="72" bestFit="1" customWidth="1"/>
    <col min="11" max="11" width="55.85546875" style="74" customWidth="1"/>
    <col min="12" max="12" width="22.7109375" style="75" customWidth="1"/>
    <col min="13" max="14" width="10.7109375" style="75" customWidth="1"/>
    <col min="15" max="19" width="0" style="5" hidden="1" customWidth="1"/>
    <col min="20" max="16383" width="9.140625" style="5" hidden="1"/>
    <col min="16384" max="16384" width="1" style="5" customWidth="1"/>
  </cols>
  <sheetData>
    <row r="1" spans="1:14" ht="18.75" x14ac:dyDescent="0.3">
      <c r="A1" s="1" t="s">
        <v>0</v>
      </c>
      <c r="B1" s="2"/>
      <c r="C1" s="3"/>
      <c r="D1" s="3"/>
      <c r="E1" s="3"/>
      <c r="F1" s="3"/>
      <c r="G1" s="3"/>
      <c r="H1" s="3"/>
      <c r="I1" s="3"/>
      <c r="J1" s="3"/>
      <c r="K1" s="3"/>
      <c r="L1" s="4"/>
      <c r="M1" s="4"/>
      <c r="N1" s="4"/>
    </row>
    <row r="2" spans="1:14" ht="18.75" x14ac:dyDescent="0.3">
      <c r="A2" s="1" t="s">
        <v>1</v>
      </c>
      <c r="B2" s="6"/>
      <c r="C2" s="3"/>
      <c r="D2" s="3"/>
      <c r="E2" s="3"/>
      <c r="F2" s="3"/>
      <c r="G2" s="3"/>
      <c r="H2" s="3"/>
      <c r="I2" s="3"/>
      <c r="J2" s="3"/>
      <c r="K2" s="3"/>
      <c r="L2" s="4"/>
      <c r="M2" s="4"/>
      <c r="N2" s="4"/>
    </row>
    <row r="3" spans="1:14" s="3" customFormat="1" ht="18.75" x14ac:dyDescent="0.3">
      <c r="A3" s="7" t="s">
        <v>48</v>
      </c>
      <c r="B3" s="8"/>
      <c r="L3" s="4"/>
      <c r="M3" s="4"/>
      <c r="N3" s="4"/>
    </row>
    <row r="4" spans="1:14" s="3" customFormat="1" x14ac:dyDescent="0.25">
      <c r="B4" s="8"/>
      <c r="L4" s="4"/>
      <c r="M4" s="4"/>
      <c r="N4" s="4"/>
    </row>
    <row r="5" spans="1:14" s="3" customFormat="1" ht="16.5" thickBot="1" x14ac:dyDescent="0.3">
      <c r="B5" s="8"/>
      <c r="L5" s="4"/>
      <c r="M5" s="4"/>
      <c r="N5" s="4"/>
    </row>
    <row r="6" spans="1:14" s="13" customFormat="1" x14ac:dyDescent="0.25">
      <c r="A6" s="9" t="s">
        <v>2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1"/>
      <c r="M6" s="11"/>
      <c r="N6" s="12"/>
    </row>
    <row r="7" spans="1:14" s="18" customFormat="1" ht="63" x14ac:dyDescent="0.25">
      <c r="A7" s="14" t="s">
        <v>3</v>
      </c>
      <c r="B7" s="15" t="s">
        <v>4</v>
      </c>
      <c r="C7" s="16" t="s">
        <v>5</v>
      </c>
      <c r="D7" s="16" t="s">
        <v>6</v>
      </c>
      <c r="E7" s="15" t="s">
        <v>7</v>
      </c>
      <c r="F7" s="15" t="s">
        <v>8</v>
      </c>
      <c r="G7" s="15" t="s">
        <v>9</v>
      </c>
      <c r="H7" s="15" t="s">
        <v>10</v>
      </c>
      <c r="I7" s="15" t="s">
        <v>11</v>
      </c>
      <c r="J7" s="15" t="s">
        <v>12</v>
      </c>
      <c r="K7" s="15" t="s">
        <v>13</v>
      </c>
      <c r="L7" s="15" t="s">
        <v>14</v>
      </c>
      <c r="M7" s="16" t="s">
        <v>15</v>
      </c>
      <c r="N7" s="17" t="s">
        <v>16</v>
      </c>
    </row>
    <row r="8" spans="1:14" s="27" customFormat="1" x14ac:dyDescent="0.25">
      <c r="A8" s="19"/>
      <c r="B8" s="20"/>
      <c r="C8" s="21"/>
      <c r="D8" s="21"/>
      <c r="E8" s="22"/>
      <c r="F8" s="23"/>
      <c r="G8" s="20"/>
      <c r="H8" s="22"/>
      <c r="I8" s="22"/>
      <c r="J8" s="22"/>
      <c r="K8" s="20"/>
      <c r="L8" s="24"/>
      <c r="M8" s="25"/>
      <c r="N8" s="26"/>
    </row>
    <row r="9" spans="1:14" s="34" customFormat="1" ht="31.5" customHeight="1" x14ac:dyDescent="0.25">
      <c r="A9" s="38" t="s">
        <v>23</v>
      </c>
      <c r="B9" s="39" t="s">
        <v>17</v>
      </c>
      <c r="C9" s="29">
        <v>147680000</v>
      </c>
      <c r="D9" s="29">
        <v>0</v>
      </c>
      <c r="E9" s="29">
        <v>0</v>
      </c>
      <c r="F9" s="30">
        <v>2022</v>
      </c>
      <c r="G9" s="30" t="s">
        <v>18</v>
      </c>
      <c r="H9" s="29">
        <v>150000000</v>
      </c>
      <c r="I9" s="29">
        <f>H9-J9</f>
        <v>150000000</v>
      </c>
      <c r="J9" s="29">
        <v>0</v>
      </c>
      <c r="K9" s="31" t="s">
        <v>22</v>
      </c>
      <c r="L9" s="30" t="s">
        <v>18</v>
      </c>
      <c r="M9" s="32" t="s">
        <v>20</v>
      </c>
      <c r="N9" s="33" t="s">
        <v>21</v>
      </c>
    </row>
    <row r="10" spans="1:14" s="36" customFormat="1" x14ac:dyDescent="0.25">
      <c r="A10" s="40"/>
      <c r="B10" s="41"/>
      <c r="C10" s="35"/>
      <c r="D10" s="35"/>
      <c r="E10" s="35"/>
      <c r="F10" s="41"/>
      <c r="G10" s="24"/>
      <c r="H10" s="35"/>
      <c r="I10" s="35"/>
      <c r="J10" s="35"/>
      <c r="K10" s="42"/>
      <c r="L10" s="24"/>
      <c r="M10" s="25"/>
      <c r="N10" s="26"/>
    </row>
    <row r="11" spans="1:14" s="34" customFormat="1" ht="31.5" customHeight="1" x14ac:dyDescent="0.25">
      <c r="A11" s="43" t="s">
        <v>24</v>
      </c>
      <c r="B11" s="28" t="s">
        <v>17</v>
      </c>
      <c r="C11" s="29">
        <v>103000000</v>
      </c>
      <c r="D11" s="29">
        <v>4110000</v>
      </c>
      <c r="E11" s="29">
        <v>4312250</v>
      </c>
      <c r="F11" s="44">
        <v>2024</v>
      </c>
      <c r="G11" s="30" t="s">
        <v>18</v>
      </c>
      <c r="H11" s="29">
        <v>109795000</v>
      </c>
      <c r="I11" s="29">
        <v>109795000</v>
      </c>
      <c r="J11" s="29">
        <v>0</v>
      </c>
      <c r="K11" s="38" t="s">
        <v>22</v>
      </c>
      <c r="L11" s="30" t="s">
        <v>18</v>
      </c>
      <c r="M11" s="32" t="s">
        <v>20</v>
      </c>
      <c r="N11" s="33" t="s">
        <v>21</v>
      </c>
    </row>
    <row r="12" spans="1:14" s="36" customFormat="1" x14ac:dyDescent="0.25">
      <c r="A12" s="45"/>
      <c r="B12" s="46"/>
      <c r="C12" s="35"/>
      <c r="D12" s="35"/>
      <c r="E12" s="35"/>
      <c r="F12" s="37"/>
      <c r="G12" s="24"/>
      <c r="H12" s="35"/>
      <c r="I12" s="35"/>
      <c r="J12" s="35"/>
      <c r="K12" s="47"/>
      <c r="L12" s="24"/>
      <c r="M12" s="25"/>
      <c r="N12" s="26"/>
    </row>
    <row r="13" spans="1:14" s="34" customFormat="1" ht="31.5" customHeight="1" x14ac:dyDescent="0.25">
      <c r="A13" s="43" t="s">
        <v>25</v>
      </c>
      <c r="B13" s="28" t="s">
        <v>17</v>
      </c>
      <c r="C13" s="29">
        <v>133970000</v>
      </c>
      <c r="D13" s="29">
        <v>96315000</v>
      </c>
      <c r="E13" s="29">
        <v>118307900</v>
      </c>
      <c r="F13" s="44">
        <v>2036</v>
      </c>
      <c r="G13" s="30" t="s">
        <v>18</v>
      </c>
      <c r="H13" s="29">
        <v>0</v>
      </c>
      <c r="I13" s="29">
        <f>H13-J13</f>
        <v>0</v>
      </c>
      <c r="J13" s="29">
        <v>0</v>
      </c>
      <c r="K13" s="38" t="s">
        <v>19</v>
      </c>
      <c r="L13" s="30" t="s">
        <v>18</v>
      </c>
      <c r="M13" s="32" t="s">
        <v>20</v>
      </c>
      <c r="N13" s="33" t="s">
        <v>21</v>
      </c>
    </row>
    <row r="14" spans="1:14" s="36" customFormat="1" x14ac:dyDescent="0.25">
      <c r="A14" s="45"/>
      <c r="B14" s="46"/>
      <c r="C14" s="35"/>
      <c r="D14" s="35"/>
      <c r="E14" s="35"/>
      <c r="F14" s="48"/>
      <c r="G14" s="24"/>
      <c r="H14" s="35"/>
      <c r="I14" s="35"/>
      <c r="J14" s="35"/>
      <c r="K14" s="47"/>
      <c r="L14" s="24"/>
      <c r="M14" s="25"/>
      <c r="N14" s="26"/>
    </row>
    <row r="15" spans="1:14" s="34" customFormat="1" ht="31.5" customHeight="1" x14ac:dyDescent="0.25">
      <c r="A15" s="43" t="s">
        <v>26</v>
      </c>
      <c r="B15" s="28" t="s">
        <v>17</v>
      </c>
      <c r="C15" s="29">
        <v>18150000</v>
      </c>
      <c r="D15" s="29">
        <v>8205000</v>
      </c>
      <c r="E15" s="29">
        <v>9033875</v>
      </c>
      <c r="F15" s="44">
        <v>2028</v>
      </c>
      <c r="G15" s="30" t="s">
        <v>18</v>
      </c>
      <c r="H15" s="29">
        <v>0</v>
      </c>
      <c r="I15" s="29">
        <v>0</v>
      </c>
      <c r="J15" s="29">
        <f>H15-I15</f>
        <v>0</v>
      </c>
      <c r="K15" s="38" t="s">
        <v>19</v>
      </c>
      <c r="L15" s="30" t="s">
        <v>18</v>
      </c>
      <c r="M15" s="32" t="s">
        <v>20</v>
      </c>
      <c r="N15" s="33" t="s">
        <v>21</v>
      </c>
    </row>
    <row r="16" spans="1:14" s="36" customFormat="1" x14ac:dyDescent="0.25">
      <c r="A16" s="45"/>
      <c r="B16" s="46"/>
      <c r="C16" s="35"/>
      <c r="D16" s="35"/>
      <c r="E16" s="35"/>
      <c r="F16" s="48"/>
      <c r="G16" s="24"/>
      <c r="H16" s="35"/>
      <c r="I16" s="35"/>
      <c r="J16" s="35"/>
      <c r="K16" s="47"/>
      <c r="L16" s="24"/>
      <c r="M16" s="25"/>
      <c r="N16" s="26"/>
    </row>
    <row r="17" spans="1:14" s="34" customFormat="1" ht="31.5" x14ac:dyDescent="0.25">
      <c r="A17" s="43" t="s">
        <v>27</v>
      </c>
      <c r="B17" s="28" t="s">
        <v>17</v>
      </c>
      <c r="C17" s="29">
        <v>155310000</v>
      </c>
      <c r="D17" s="29">
        <v>132050000</v>
      </c>
      <c r="E17" s="29">
        <v>218139900</v>
      </c>
      <c r="F17" s="44">
        <v>2045</v>
      </c>
      <c r="G17" s="30" t="s">
        <v>18</v>
      </c>
      <c r="H17" s="29">
        <v>180000000</v>
      </c>
      <c r="I17" s="29">
        <f>H17-J17</f>
        <v>180000000</v>
      </c>
      <c r="J17" s="29">
        <v>0</v>
      </c>
      <c r="K17" s="38" t="s">
        <v>22</v>
      </c>
      <c r="L17" s="30" t="s">
        <v>18</v>
      </c>
      <c r="M17" s="32" t="s">
        <v>20</v>
      </c>
      <c r="N17" s="33" t="s">
        <v>21</v>
      </c>
    </row>
    <row r="18" spans="1:14" s="36" customFormat="1" x14ac:dyDescent="0.25">
      <c r="A18" s="45"/>
      <c r="B18" s="46"/>
      <c r="C18" s="35"/>
      <c r="D18" s="35"/>
      <c r="E18" s="35"/>
      <c r="F18" s="48"/>
      <c r="G18" s="24"/>
      <c r="H18" s="35"/>
      <c r="I18" s="35"/>
      <c r="J18" s="35"/>
      <c r="K18" s="47"/>
      <c r="L18" s="24"/>
      <c r="M18" s="25"/>
      <c r="N18" s="26"/>
    </row>
    <row r="19" spans="1:14" s="34" customFormat="1" ht="31.5" customHeight="1" x14ac:dyDescent="0.25">
      <c r="A19" s="43" t="s">
        <v>28</v>
      </c>
      <c r="B19" s="28" t="s">
        <v>17</v>
      </c>
      <c r="C19" s="29">
        <v>52955000</v>
      </c>
      <c r="D19" s="29">
        <v>51510000</v>
      </c>
      <c r="E19" s="29">
        <v>71486375</v>
      </c>
      <c r="F19" s="44">
        <v>2037</v>
      </c>
      <c r="G19" s="30" t="s">
        <v>18</v>
      </c>
      <c r="H19" s="29">
        <v>0</v>
      </c>
      <c r="I19" s="29">
        <f>H19-J19</f>
        <v>0</v>
      </c>
      <c r="J19" s="29">
        <v>0</v>
      </c>
      <c r="K19" s="38" t="s">
        <v>19</v>
      </c>
      <c r="L19" s="30" t="s">
        <v>18</v>
      </c>
      <c r="M19" s="32" t="s">
        <v>20</v>
      </c>
      <c r="N19" s="33" t="s">
        <v>21</v>
      </c>
    </row>
    <row r="20" spans="1:14" s="36" customFormat="1" x14ac:dyDescent="0.25">
      <c r="A20" s="49"/>
      <c r="B20" s="46"/>
      <c r="C20" s="35"/>
      <c r="D20" s="35"/>
      <c r="E20" s="35"/>
      <c r="F20" s="48"/>
      <c r="G20" s="24"/>
      <c r="H20" s="35"/>
      <c r="I20" s="35"/>
      <c r="J20" s="35"/>
      <c r="K20" s="47"/>
      <c r="L20" s="24"/>
      <c r="M20" s="25"/>
      <c r="N20" s="26"/>
    </row>
    <row r="21" spans="1:14" s="34" customFormat="1" ht="31.5" x14ac:dyDescent="0.25">
      <c r="A21" s="43" t="s">
        <v>29</v>
      </c>
      <c r="B21" s="28" t="s">
        <v>17</v>
      </c>
      <c r="C21" s="29">
        <v>245095000</v>
      </c>
      <c r="D21" s="29">
        <v>219840000</v>
      </c>
      <c r="E21" s="29">
        <v>351253950</v>
      </c>
      <c r="F21" s="44">
        <v>2046</v>
      </c>
      <c r="G21" s="30" t="s">
        <v>18</v>
      </c>
      <c r="H21" s="29">
        <v>275000000</v>
      </c>
      <c r="I21" s="29">
        <f>H21-J21</f>
        <v>275000000</v>
      </c>
      <c r="J21" s="29">
        <v>0</v>
      </c>
      <c r="K21" s="38" t="s">
        <v>22</v>
      </c>
      <c r="L21" s="30" t="s">
        <v>18</v>
      </c>
      <c r="M21" s="32" t="s">
        <v>20</v>
      </c>
      <c r="N21" s="33" t="s">
        <v>21</v>
      </c>
    </row>
    <row r="22" spans="1:14" s="36" customFormat="1" x14ac:dyDescent="0.25">
      <c r="A22" s="49"/>
      <c r="B22" s="46"/>
      <c r="C22" s="35"/>
      <c r="D22" s="35"/>
      <c r="E22" s="35"/>
      <c r="F22" s="48"/>
      <c r="G22" s="24"/>
      <c r="H22" s="35"/>
      <c r="I22" s="35"/>
      <c r="J22" s="35"/>
      <c r="K22" s="47"/>
      <c r="L22" s="24"/>
      <c r="M22" s="25"/>
      <c r="N22" s="26"/>
    </row>
    <row r="23" spans="1:14" s="34" customFormat="1" ht="31.5" customHeight="1" x14ac:dyDescent="0.25">
      <c r="A23" s="43" t="s">
        <v>30</v>
      </c>
      <c r="B23" s="28" t="s">
        <v>17</v>
      </c>
      <c r="C23" s="29">
        <v>23515000</v>
      </c>
      <c r="D23" s="29">
        <v>23065000</v>
      </c>
      <c r="E23" s="29">
        <v>37610350</v>
      </c>
      <c r="F23" s="44">
        <v>2038</v>
      </c>
      <c r="G23" s="30" t="s">
        <v>18</v>
      </c>
      <c r="H23" s="29">
        <v>0</v>
      </c>
      <c r="I23" s="29">
        <f>H23-J23</f>
        <v>0</v>
      </c>
      <c r="J23" s="29">
        <v>0</v>
      </c>
      <c r="K23" s="38" t="s">
        <v>19</v>
      </c>
      <c r="L23" s="30" t="s">
        <v>18</v>
      </c>
      <c r="M23" s="32" t="s">
        <v>20</v>
      </c>
      <c r="N23" s="33" t="s">
        <v>21</v>
      </c>
    </row>
    <row r="24" spans="1:14" s="36" customFormat="1" x14ac:dyDescent="0.25">
      <c r="A24" s="49"/>
      <c r="B24" s="46"/>
      <c r="C24" s="35"/>
      <c r="D24" s="35"/>
      <c r="E24" s="35"/>
      <c r="F24" s="48"/>
      <c r="G24" s="24"/>
      <c r="H24" s="35"/>
      <c r="I24" s="35"/>
      <c r="J24" s="35"/>
      <c r="K24" s="47"/>
      <c r="L24" s="24"/>
      <c r="M24" s="25"/>
      <c r="N24" s="26"/>
    </row>
    <row r="25" spans="1:14" s="34" customFormat="1" ht="31.5" customHeight="1" x14ac:dyDescent="0.25">
      <c r="A25" s="43" t="s">
        <v>31</v>
      </c>
      <c r="B25" s="28" t="s">
        <v>17</v>
      </c>
      <c r="C25" s="29">
        <v>11510000</v>
      </c>
      <c r="D25" s="29">
        <v>665000</v>
      </c>
      <c r="E25" s="29">
        <v>689625</v>
      </c>
      <c r="F25" s="44">
        <v>2024</v>
      </c>
      <c r="G25" s="30" t="s">
        <v>18</v>
      </c>
      <c r="H25" s="29">
        <v>0</v>
      </c>
      <c r="I25" s="29">
        <f>H25-J25</f>
        <v>0</v>
      </c>
      <c r="J25" s="29">
        <v>0</v>
      </c>
      <c r="K25" s="38" t="s">
        <v>19</v>
      </c>
      <c r="L25" s="30" t="s">
        <v>18</v>
      </c>
      <c r="M25" s="32" t="s">
        <v>20</v>
      </c>
      <c r="N25" s="33" t="s">
        <v>21</v>
      </c>
    </row>
    <row r="26" spans="1:14" s="36" customFormat="1" ht="15.75" customHeight="1" x14ac:dyDescent="0.25">
      <c r="A26" s="49"/>
      <c r="B26" s="46"/>
      <c r="C26" s="35"/>
      <c r="D26" s="35"/>
      <c r="E26" s="35"/>
      <c r="F26" s="48"/>
      <c r="G26" s="24"/>
      <c r="H26" s="35"/>
      <c r="I26" s="35"/>
      <c r="J26" s="35"/>
      <c r="K26" s="47"/>
      <c r="L26" s="24"/>
      <c r="M26" s="25"/>
      <c r="N26" s="26"/>
    </row>
    <row r="27" spans="1:14" s="34" customFormat="1" ht="31.5" customHeight="1" x14ac:dyDescent="0.25">
      <c r="A27" s="43" t="s">
        <v>32</v>
      </c>
      <c r="B27" s="28" t="s">
        <v>17</v>
      </c>
      <c r="C27" s="29">
        <v>152315000</v>
      </c>
      <c r="D27" s="29">
        <v>120100000</v>
      </c>
      <c r="E27" s="29">
        <v>146245600</v>
      </c>
      <c r="F27" s="44">
        <v>2032</v>
      </c>
      <c r="G27" s="30" t="s">
        <v>18</v>
      </c>
      <c r="H27" s="29">
        <v>0</v>
      </c>
      <c r="I27" s="29">
        <f>H27-J27</f>
        <v>0</v>
      </c>
      <c r="J27" s="29">
        <v>0</v>
      </c>
      <c r="K27" s="38" t="s">
        <v>19</v>
      </c>
      <c r="L27" s="30" t="s">
        <v>18</v>
      </c>
      <c r="M27" s="32" t="s">
        <v>20</v>
      </c>
      <c r="N27" s="33" t="s">
        <v>21</v>
      </c>
    </row>
    <row r="28" spans="1:14" s="36" customFormat="1" ht="15.75" customHeight="1" x14ac:dyDescent="0.25">
      <c r="A28" s="49"/>
      <c r="B28" s="46"/>
      <c r="C28" s="35"/>
      <c r="D28" s="35"/>
      <c r="E28" s="35"/>
      <c r="F28" s="48"/>
      <c r="G28" s="24"/>
      <c r="H28" s="35"/>
      <c r="I28" s="35"/>
      <c r="J28" s="35"/>
      <c r="K28" s="47"/>
      <c r="L28" s="24"/>
      <c r="M28" s="25"/>
      <c r="N28" s="26"/>
    </row>
    <row r="29" spans="1:14" s="34" customFormat="1" ht="31.5" x14ac:dyDescent="0.25">
      <c r="A29" s="50" t="s">
        <v>33</v>
      </c>
      <c r="B29" s="28" t="s">
        <v>17</v>
      </c>
      <c r="C29" s="29">
        <v>261640000</v>
      </c>
      <c r="D29" s="29">
        <v>231075000</v>
      </c>
      <c r="E29" s="29">
        <v>383858175</v>
      </c>
      <c r="F29" s="44">
        <v>2047</v>
      </c>
      <c r="G29" s="30" t="s">
        <v>18</v>
      </c>
      <c r="H29" s="29">
        <v>293120000</v>
      </c>
      <c r="I29" s="29">
        <f>H29-J29</f>
        <v>293120000</v>
      </c>
      <c r="J29" s="29">
        <v>0</v>
      </c>
      <c r="K29" s="38" t="s">
        <v>22</v>
      </c>
      <c r="L29" s="30" t="s">
        <v>18</v>
      </c>
      <c r="M29" s="32" t="s">
        <v>20</v>
      </c>
      <c r="N29" s="33" t="s">
        <v>21</v>
      </c>
    </row>
    <row r="30" spans="1:14" s="36" customFormat="1" x14ac:dyDescent="0.25">
      <c r="A30" s="49"/>
      <c r="B30" s="46"/>
      <c r="C30" s="35"/>
      <c r="D30" s="35"/>
      <c r="E30" s="35"/>
      <c r="F30" s="51"/>
      <c r="G30" s="24"/>
      <c r="H30" s="35"/>
      <c r="I30" s="35"/>
      <c r="J30" s="35"/>
      <c r="K30" s="47"/>
      <c r="L30" s="24"/>
      <c r="M30" s="25"/>
      <c r="N30" s="26"/>
    </row>
    <row r="31" spans="1:14" s="34" customFormat="1" ht="31.5" x14ac:dyDescent="0.25">
      <c r="A31" s="43" t="s">
        <v>34</v>
      </c>
      <c r="B31" s="28" t="s">
        <v>17</v>
      </c>
      <c r="C31" s="29">
        <v>186225000</v>
      </c>
      <c r="D31" s="29">
        <v>171095000</v>
      </c>
      <c r="E31" s="29">
        <v>296623175</v>
      </c>
      <c r="F31" s="44">
        <v>2048</v>
      </c>
      <c r="G31" s="30" t="s">
        <v>18</v>
      </c>
      <c r="H31" s="29">
        <v>200000000</v>
      </c>
      <c r="I31" s="29">
        <f>H31-J31</f>
        <v>200000000</v>
      </c>
      <c r="J31" s="29">
        <v>0</v>
      </c>
      <c r="K31" s="31" t="s">
        <v>22</v>
      </c>
      <c r="L31" s="30" t="s">
        <v>18</v>
      </c>
      <c r="M31" s="32" t="s">
        <v>20</v>
      </c>
      <c r="N31" s="33" t="s">
        <v>21</v>
      </c>
    </row>
    <row r="32" spans="1:14" s="36" customFormat="1" x14ac:dyDescent="0.25">
      <c r="A32" s="49"/>
      <c r="B32" s="46"/>
      <c r="C32" s="35"/>
      <c r="D32" s="35"/>
      <c r="E32" s="35"/>
      <c r="F32" s="52"/>
      <c r="G32" s="53"/>
      <c r="H32" s="35"/>
      <c r="I32" s="35"/>
      <c r="J32" s="35"/>
      <c r="K32" s="47"/>
      <c r="L32" s="53"/>
      <c r="M32" s="54"/>
      <c r="N32" s="55"/>
    </row>
    <row r="33" spans="1:14" s="34" customFormat="1" ht="31.5" x14ac:dyDescent="0.25">
      <c r="A33" s="50" t="s">
        <v>35</v>
      </c>
      <c r="B33" s="39" t="s">
        <v>17</v>
      </c>
      <c r="C33" s="56">
        <v>190695000</v>
      </c>
      <c r="D33" s="56">
        <v>172670000</v>
      </c>
      <c r="E33" s="56">
        <v>297742175</v>
      </c>
      <c r="F33" s="44">
        <v>2049</v>
      </c>
      <c r="G33" s="30" t="s">
        <v>18</v>
      </c>
      <c r="H33" s="56">
        <v>209200000</v>
      </c>
      <c r="I33" s="56">
        <f>H33-J33</f>
        <v>209200000</v>
      </c>
      <c r="J33" s="56">
        <v>0</v>
      </c>
      <c r="K33" s="38" t="s">
        <v>22</v>
      </c>
      <c r="L33" s="30" t="s">
        <v>18</v>
      </c>
      <c r="M33" s="32" t="s">
        <v>20</v>
      </c>
      <c r="N33" s="33" t="s">
        <v>21</v>
      </c>
    </row>
    <row r="34" spans="1:14" s="36" customFormat="1" x14ac:dyDescent="0.25">
      <c r="A34" s="57"/>
      <c r="B34" s="58"/>
      <c r="C34" s="59"/>
      <c r="D34" s="59"/>
      <c r="E34" s="59"/>
      <c r="F34" s="52"/>
      <c r="G34" s="60"/>
      <c r="H34" s="59"/>
      <c r="I34" s="59"/>
      <c r="J34" s="59"/>
      <c r="K34" s="42"/>
      <c r="L34" s="60"/>
      <c r="M34" s="58"/>
      <c r="N34" s="61"/>
    </row>
    <row r="35" spans="1:14" s="34" customFormat="1" ht="31.5" customHeight="1" x14ac:dyDescent="0.25">
      <c r="A35" s="50" t="s">
        <v>36</v>
      </c>
      <c r="B35" s="39" t="s">
        <v>17</v>
      </c>
      <c r="C35" s="29">
        <v>169169942</v>
      </c>
      <c r="D35" s="29">
        <v>166545000</v>
      </c>
      <c r="E35" s="56">
        <v>223959105</v>
      </c>
      <c r="F35" s="44">
        <v>2043</v>
      </c>
      <c r="G35" s="30" t="s">
        <v>18</v>
      </c>
      <c r="H35" s="29">
        <v>0</v>
      </c>
      <c r="I35" s="29">
        <f>H35-J35</f>
        <v>0</v>
      </c>
      <c r="J35" s="29">
        <v>0</v>
      </c>
      <c r="K35" s="38" t="s">
        <v>19</v>
      </c>
      <c r="L35" s="30" t="s">
        <v>18</v>
      </c>
      <c r="M35" s="32" t="s">
        <v>20</v>
      </c>
      <c r="N35" s="33" t="s">
        <v>21</v>
      </c>
    </row>
    <row r="36" spans="1:14" s="36" customFormat="1" x14ac:dyDescent="0.25">
      <c r="A36" s="49"/>
      <c r="B36" s="46"/>
      <c r="C36" s="35"/>
      <c r="D36" s="35"/>
      <c r="E36" s="35"/>
      <c r="F36" s="51"/>
      <c r="G36" s="47"/>
      <c r="H36" s="35"/>
      <c r="I36" s="35"/>
      <c r="J36" s="35"/>
      <c r="K36" s="47"/>
      <c r="L36" s="53"/>
      <c r="M36" s="54"/>
      <c r="N36" s="55"/>
    </row>
    <row r="37" spans="1:14" s="34" customFormat="1" ht="31.5" customHeight="1" x14ac:dyDescent="0.25">
      <c r="A37" s="50" t="s">
        <v>37</v>
      </c>
      <c r="B37" s="39" t="s">
        <v>17</v>
      </c>
      <c r="C37" s="29">
        <v>135490000</v>
      </c>
      <c r="D37" s="29">
        <v>120685000</v>
      </c>
      <c r="E37" s="56">
        <v>167838450</v>
      </c>
      <c r="F37" s="44">
        <v>2041</v>
      </c>
      <c r="G37" s="30" t="s">
        <v>18</v>
      </c>
      <c r="H37" s="29">
        <v>0</v>
      </c>
      <c r="I37" s="29">
        <f>H37-J37</f>
        <v>0</v>
      </c>
      <c r="J37" s="29">
        <v>0</v>
      </c>
      <c r="K37" s="38" t="s">
        <v>19</v>
      </c>
      <c r="L37" s="30" t="s">
        <v>18</v>
      </c>
      <c r="M37" s="32" t="s">
        <v>20</v>
      </c>
      <c r="N37" s="33" t="s">
        <v>21</v>
      </c>
    </row>
    <row r="38" spans="1:14" s="36" customFormat="1" x14ac:dyDescent="0.25">
      <c r="A38" s="49"/>
      <c r="B38" s="46"/>
      <c r="C38" s="35"/>
      <c r="D38" s="35"/>
      <c r="E38" s="35"/>
      <c r="F38" s="51"/>
      <c r="G38" s="47"/>
      <c r="H38" s="35"/>
      <c r="I38" s="35"/>
      <c r="J38" s="35"/>
      <c r="K38" s="47"/>
      <c r="L38" s="53"/>
      <c r="M38" s="54"/>
      <c r="N38" s="55"/>
    </row>
    <row r="39" spans="1:14" s="34" customFormat="1" ht="31.5" x14ac:dyDescent="0.25">
      <c r="A39" s="50" t="s">
        <v>38</v>
      </c>
      <c r="B39" s="39" t="s">
        <v>17</v>
      </c>
      <c r="C39" s="29">
        <v>141240000</v>
      </c>
      <c r="D39" s="29">
        <v>125070000</v>
      </c>
      <c r="E39" s="56">
        <v>206900450</v>
      </c>
      <c r="F39" s="44">
        <v>2045</v>
      </c>
      <c r="G39" s="30" t="s">
        <v>18</v>
      </c>
      <c r="H39" s="56">
        <v>160000000</v>
      </c>
      <c r="I39" s="56"/>
      <c r="J39" s="29">
        <v>2626003</v>
      </c>
      <c r="K39" s="38" t="s">
        <v>22</v>
      </c>
      <c r="L39" s="30" t="s">
        <v>18</v>
      </c>
      <c r="M39" s="32" t="s">
        <v>20</v>
      </c>
      <c r="N39" s="33" t="s">
        <v>21</v>
      </c>
    </row>
    <row r="40" spans="1:14" s="36" customFormat="1" x14ac:dyDescent="0.25">
      <c r="A40" s="62"/>
      <c r="B40" s="37"/>
      <c r="C40" s="63"/>
      <c r="D40" s="63"/>
      <c r="E40" s="63"/>
      <c r="F40" s="52"/>
      <c r="G40" s="20"/>
      <c r="H40" s="63"/>
      <c r="I40" s="63"/>
      <c r="J40" s="63"/>
      <c r="K40" s="20"/>
      <c r="L40" s="24"/>
      <c r="M40" s="25"/>
      <c r="N40" s="26"/>
    </row>
    <row r="41" spans="1:14" s="34" customFormat="1" ht="31.5" customHeight="1" x14ac:dyDescent="0.25">
      <c r="A41" s="50" t="s">
        <v>39</v>
      </c>
      <c r="B41" s="39" t="s">
        <v>17</v>
      </c>
      <c r="C41" s="29">
        <v>79999919</v>
      </c>
      <c r="D41" s="29">
        <v>74371367</v>
      </c>
      <c r="E41" s="56">
        <v>106818225</v>
      </c>
      <c r="F41" s="44">
        <v>2036</v>
      </c>
      <c r="G41" s="30" t="s">
        <v>18</v>
      </c>
      <c r="H41" s="29">
        <v>0</v>
      </c>
      <c r="I41" s="29">
        <f>H41-J41</f>
        <v>0</v>
      </c>
      <c r="J41" s="29">
        <v>0</v>
      </c>
      <c r="K41" s="38" t="s">
        <v>19</v>
      </c>
      <c r="L41" s="30" t="s">
        <v>18</v>
      </c>
      <c r="M41" s="32" t="s">
        <v>20</v>
      </c>
      <c r="N41" s="33" t="s">
        <v>21</v>
      </c>
    </row>
    <row r="42" spans="1:14" s="36" customFormat="1" x14ac:dyDescent="0.25">
      <c r="A42" s="62"/>
      <c r="B42" s="37"/>
      <c r="C42" s="63"/>
      <c r="D42" s="63"/>
      <c r="E42" s="63"/>
      <c r="F42" s="52"/>
      <c r="G42" s="20"/>
      <c r="H42" s="63"/>
      <c r="I42" s="63"/>
      <c r="J42" s="63"/>
      <c r="K42" s="20"/>
      <c r="L42" s="24"/>
      <c r="M42" s="25"/>
      <c r="N42" s="26"/>
    </row>
    <row r="43" spans="1:14" s="34" customFormat="1" ht="31.5" customHeight="1" x14ac:dyDescent="0.25">
      <c r="A43" s="50" t="s">
        <v>40</v>
      </c>
      <c r="B43" s="39" t="s">
        <v>17</v>
      </c>
      <c r="C43" s="29">
        <v>26905000</v>
      </c>
      <c r="D43" s="29">
        <v>25450000</v>
      </c>
      <c r="E43" s="56">
        <v>30061384</v>
      </c>
      <c r="F43" s="44">
        <v>2036</v>
      </c>
      <c r="G43" s="30" t="s">
        <v>18</v>
      </c>
      <c r="H43" s="29">
        <v>0</v>
      </c>
      <c r="I43" s="29">
        <f>H43-J43</f>
        <v>0</v>
      </c>
      <c r="J43" s="29">
        <v>0</v>
      </c>
      <c r="K43" s="38" t="s">
        <v>19</v>
      </c>
      <c r="L43" s="30" t="s">
        <v>18</v>
      </c>
      <c r="M43" s="32" t="s">
        <v>20</v>
      </c>
      <c r="N43" s="33" t="s">
        <v>21</v>
      </c>
    </row>
    <row r="44" spans="1:14" s="36" customFormat="1" x14ac:dyDescent="0.25">
      <c r="A44" s="62"/>
      <c r="B44" s="37"/>
      <c r="C44" s="63"/>
      <c r="D44" s="63"/>
      <c r="E44" s="63"/>
      <c r="F44" s="52"/>
      <c r="G44" s="20"/>
      <c r="H44" s="63"/>
      <c r="I44" s="63"/>
      <c r="J44" s="63"/>
      <c r="K44" s="20"/>
      <c r="L44" s="24"/>
      <c r="M44" s="25"/>
      <c r="N44" s="26"/>
    </row>
    <row r="45" spans="1:14" s="34" customFormat="1" ht="31.5" customHeight="1" x14ac:dyDescent="0.25">
      <c r="A45" s="50" t="s">
        <v>49</v>
      </c>
      <c r="B45" s="39" t="s">
        <v>17</v>
      </c>
      <c r="C45" s="29">
        <v>38915000</v>
      </c>
      <c r="D45" s="29">
        <v>38915000</v>
      </c>
      <c r="E45" s="56">
        <v>77487050</v>
      </c>
      <c r="F45" s="44">
        <v>2050</v>
      </c>
      <c r="G45" s="30" t="s">
        <v>18</v>
      </c>
      <c r="H45" s="29">
        <v>40000000</v>
      </c>
      <c r="I45" s="29">
        <f>H45-J45</f>
        <v>24385849</v>
      </c>
      <c r="J45" s="29">
        <v>15614151</v>
      </c>
      <c r="K45" s="38" t="s">
        <v>22</v>
      </c>
      <c r="L45" s="30" t="s">
        <v>18</v>
      </c>
      <c r="M45" s="32" t="s">
        <v>20</v>
      </c>
      <c r="N45" s="33" t="s">
        <v>21</v>
      </c>
    </row>
    <row r="46" spans="1:14" s="36" customFormat="1" x14ac:dyDescent="0.25">
      <c r="A46" s="62"/>
      <c r="B46" s="37"/>
      <c r="C46" s="63"/>
      <c r="D46" s="63"/>
      <c r="E46" s="63"/>
      <c r="F46" s="52"/>
      <c r="G46" s="20"/>
      <c r="H46" s="63"/>
      <c r="I46" s="63"/>
      <c r="J46" s="63"/>
      <c r="K46" s="20"/>
      <c r="L46" s="24"/>
      <c r="M46" s="25"/>
      <c r="N46" s="26"/>
    </row>
    <row r="47" spans="1:14" s="34" customFormat="1" ht="31.5" customHeight="1" x14ac:dyDescent="0.25">
      <c r="A47" s="50" t="s">
        <v>50</v>
      </c>
      <c r="B47" s="39" t="s">
        <v>17</v>
      </c>
      <c r="C47" s="29">
        <v>134815000</v>
      </c>
      <c r="D47" s="29">
        <v>92585000</v>
      </c>
      <c r="E47" s="56">
        <v>145371725</v>
      </c>
      <c r="F47" s="44">
        <v>2051</v>
      </c>
      <c r="G47" s="30" t="s">
        <v>18</v>
      </c>
      <c r="H47" s="29">
        <v>145000000</v>
      </c>
      <c r="I47" s="29">
        <f>H47-J47</f>
        <v>110918189</v>
      </c>
      <c r="J47" s="29">
        <v>34081811</v>
      </c>
      <c r="K47" s="38" t="s">
        <v>22</v>
      </c>
      <c r="L47" s="30" t="s">
        <v>18</v>
      </c>
      <c r="M47" s="32" t="s">
        <v>20</v>
      </c>
      <c r="N47" s="33" t="s">
        <v>21</v>
      </c>
    </row>
    <row r="48" spans="1:14" s="36" customFormat="1" x14ac:dyDescent="0.25">
      <c r="A48" s="62"/>
      <c r="B48" s="37"/>
      <c r="C48" s="63"/>
      <c r="D48" s="63"/>
      <c r="E48" s="63"/>
      <c r="F48" s="52"/>
      <c r="G48" s="20"/>
      <c r="H48" s="63"/>
      <c r="I48" s="63"/>
      <c r="J48" s="63"/>
      <c r="K48" s="20"/>
      <c r="L48" s="24"/>
      <c r="M48" s="25"/>
      <c r="N48" s="26"/>
    </row>
    <row r="49" spans="1:14" s="34" customFormat="1" ht="31.5" customHeight="1" x14ac:dyDescent="0.25">
      <c r="A49" s="50" t="s">
        <v>51</v>
      </c>
      <c r="B49" s="39" t="s">
        <v>17</v>
      </c>
      <c r="C49" s="29">
        <v>265890000</v>
      </c>
      <c r="D49" s="29">
        <v>265890000</v>
      </c>
      <c r="E49" s="56">
        <v>441398508</v>
      </c>
      <c r="F49" s="44">
        <v>2052</v>
      </c>
      <c r="G49" s="30" t="s">
        <v>18</v>
      </c>
      <c r="H49" s="29">
        <v>274980000</v>
      </c>
      <c r="I49" s="29">
        <f>H49-J49</f>
        <v>211509</v>
      </c>
      <c r="J49" s="29">
        <v>274768491</v>
      </c>
      <c r="K49" s="38" t="s">
        <v>22</v>
      </c>
      <c r="L49" s="30" t="s">
        <v>18</v>
      </c>
      <c r="M49" s="32" t="s">
        <v>20</v>
      </c>
      <c r="N49" s="33" t="s">
        <v>21</v>
      </c>
    </row>
    <row r="50" spans="1:14" s="36" customFormat="1" x14ac:dyDescent="0.25">
      <c r="A50" s="62"/>
      <c r="B50" s="37"/>
      <c r="C50" s="63"/>
      <c r="D50" s="63"/>
      <c r="E50" s="63"/>
      <c r="F50" s="52"/>
      <c r="G50" s="20"/>
      <c r="H50" s="63"/>
      <c r="I50" s="63"/>
      <c r="J50" s="63"/>
      <c r="K50" s="20"/>
      <c r="L50" s="24"/>
      <c r="M50" s="25"/>
      <c r="N50" s="26"/>
    </row>
    <row r="51" spans="1:14" s="36" customFormat="1" ht="16.5" thickBot="1" x14ac:dyDescent="0.3">
      <c r="A51" s="64" t="s">
        <v>41</v>
      </c>
      <c r="B51" s="65"/>
      <c r="C51" s="66">
        <f>SUM(C6:C50)</f>
        <v>2674484861</v>
      </c>
      <c r="D51" s="66">
        <f>SUM(D6:D50)</f>
        <v>2140211367</v>
      </c>
      <c r="E51" s="66">
        <f>SUM(E6:E50)</f>
        <v>3335138247</v>
      </c>
      <c r="F51" s="67"/>
      <c r="G51" s="68"/>
      <c r="H51" s="66">
        <f>SUM(H6:H50)</f>
        <v>2037095000</v>
      </c>
      <c r="I51" s="66">
        <f>H51-J51</f>
        <v>1710004544</v>
      </c>
      <c r="J51" s="66">
        <f>SUM(J6:J50)</f>
        <v>327090456</v>
      </c>
      <c r="K51" s="68"/>
      <c r="L51" s="69"/>
      <c r="M51" s="70"/>
      <c r="N51" s="71"/>
    </row>
    <row r="53" spans="1:14" x14ac:dyDescent="0.25">
      <c r="C53" s="72" t="s">
        <v>42</v>
      </c>
      <c r="D53" s="72" t="s">
        <v>42</v>
      </c>
    </row>
    <row r="57" spans="1:14" x14ac:dyDescent="0.25">
      <c r="C57" s="76" t="s">
        <v>52</v>
      </c>
      <c r="D57" s="76" t="s">
        <v>52</v>
      </c>
      <c r="E57" s="76" t="s">
        <v>52</v>
      </c>
      <c r="F57" s="78" t="s">
        <v>43</v>
      </c>
      <c r="H57" s="80" t="s">
        <v>44</v>
      </c>
      <c r="I57" s="81"/>
      <c r="J57" s="82"/>
      <c r="K57" s="76" t="s">
        <v>45</v>
      </c>
      <c r="M57" s="76" t="s">
        <v>54</v>
      </c>
      <c r="N57" s="76" t="s">
        <v>54</v>
      </c>
    </row>
    <row r="58" spans="1:14" x14ac:dyDescent="0.25">
      <c r="C58" s="77" t="s">
        <v>53</v>
      </c>
      <c r="D58" s="77"/>
      <c r="E58" s="77" t="s">
        <v>46</v>
      </c>
      <c r="F58" s="79"/>
      <c r="H58" s="83"/>
      <c r="I58" s="84"/>
      <c r="J58" s="85"/>
      <c r="K58" s="77"/>
      <c r="M58" s="77" t="s">
        <v>47</v>
      </c>
      <c r="N58" s="77" t="s">
        <v>47</v>
      </c>
    </row>
  </sheetData>
  <mergeCells count="2">
    <mergeCell ref="F57:F58"/>
    <mergeCell ref="H57:J58"/>
  </mergeCells>
  <conditionalFormatting sqref="M28:N28 M10:N10 M12:N12 M14:N14 M16:N16 M18:N18 M20:N20 M22:N22 M24:N24 M26:N26 M30:N30 M32:N32 M34:N34 M8:N8 M36:N36 M38:N38 M40:N40 M42:N42 M50:N51">
    <cfRule type="expression" dxfId="21" priority="25">
      <formula>$L8="No"</formula>
    </cfRule>
  </conditionalFormatting>
  <conditionalFormatting sqref="A8">
    <cfRule type="containsText" dxfId="20" priority="24" operator="containsText" text="No Reportable Debt">
      <formula>NOT(ISERROR(SEARCH("No Reportable Debt",A8)))</formula>
    </cfRule>
  </conditionalFormatting>
  <conditionalFormatting sqref="M9:N9">
    <cfRule type="expression" dxfId="19" priority="21">
      <formula>$L9="No"</formula>
    </cfRule>
  </conditionalFormatting>
  <conditionalFormatting sqref="M11:N11">
    <cfRule type="expression" dxfId="18" priority="20">
      <formula>$L11="No"</formula>
    </cfRule>
  </conditionalFormatting>
  <conditionalFormatting sqref="M13:N13">
    <cfRule type="expression" dxfId="17" priority="19">
      <formula>$L13="No"</formula>
    </cfRule>
  </conditionalFormatting>
  <conditionalFormatting sqref="M15:N15">
    <cfRule type="expression" dxfId="16" priority="18">
      <formula>$L15="No"</formula>
    </cfRule>
  </conditionalFormatting>
  <conditionalFormatting sqref="M17:N17">
    <cfRule type="expression" dxfId="15" priority="17">
      <formula>$L17="No"</formula>
    </cfRule>
  </conditionalFormatting>
  <conditionalFormatting sqref="M19:N19">
    <cfRule type="expression" dxfId="14" priority="16">
      <formula>$L19="No"</formula>
    </cfRule>
  </conditionalFormatting>
  <conditionalFormatting sqref="M21:N21">
    <cfRule type="expression" dxfId="13" priority="14">
      <formula>$L21="No"</formula>
    </cfRule>
  </conditionalFormatting>
  <conditionalFormatting sqref="M25:N25">
    <cfRule type="expression" dxfId="12" priority="13">
      <formula>$L25="No"</formula>
    </cfRule>
  </conditionalFormatting>
  <conditionalFormatting sqref="M27:N27">
    <cfRule type="expression" dxfId="11" priority="12">
      <formula>$L27="No"</formula>
    </cfRule>
  </conditionalFormatting>
  <conditionalFormatting sqref="M29:N29">
    <cfRule type="expression" dxfId="10" priority="11">
      <formula>$L29="No"</formula>
    </cfRule>
  </conditionalFormatting>
  <conditionalFormatting sqref="M31:N31">
    <cfRule type="expression" dxfId="9" priority="10">
      <formula>$L31="No"</formula>
    </cfRule>
  </conditionalFormatting>
  <conditionalFormatting sqref="M33:N33">
    <cfRule type="expression" dxfId="8" priority="9">
      <formula>$L33="No"</formula>
    </cfRule>
  </conditionalFormatting>
  <conditionalFormatting sqref="M39:N39">
    <cfRule type="expression" dxfId="7" priority="8">
      <formula>$L39="No"</formula>
    </cfRule>
  </conditionalFormatting>
  <conditionalFormatting sqref="M35:N35">
    <cfRule type="expression" dxfId="6" priority="7">
      <formula>$L35="No"</formula>
    </cfRule>
  </conditionalFormatting>
  <conditionalFormatting sqref="M37:N37">
    <cfRule type="expression" dxfId="5" priority="6">
      <formula>$L37="No"</formula>
    </cfRule>
  </conditionalFormatting>
  <conditionalFormatting sqref="M41:N41">
    <cfRule type="expression" dxfId="4" priority="5">
      <formula>$L41="No"</formula>
    </cfRule>
  </conditionalFormatting>
  <conditionalFormatting sqref="M43:N43 M45:N45 M47:N47 M49:N49">
    <cfRule type="expression" dxfId="3" priority="4">
      <formula>$L43="No"</formula>
    </cfRule>
  </conditionalFormatting>
  <conditionalFormatting sqref="M44:N44">
    <cfRule type="expression" dxfId="2" priority="3">
      <formula>$L44="No"</formula>
    </cfRule>
  </conditionalFormatting>
  <conditionalFormatting sqref="M46:N46">
    <cfRule type="expression" dxfId="1" priority="2">
      <formula>$L46="No"</formula>
    </cfRule>
  </conditionalFormatting>
  <conditionalFormatting sqref="M48:N48">
    <cfRule type="expression" dxfId="0" priority="1">
      <formula>$L48="No"</formula>
    </cfRule>
  </conditionalFormatting>
  <hyperlinks>
    <hyperlink ref="A7" location="'6 - Instructions and Glossary'!A12:E12" display="Outstanding debt obligation*" xr:uid="{E09A8CE4-4395-4015-8B07-574B6CDA35EB}"/>
    <hyperlink ref="B7" location="'6 - Instructions and Glossary'!A13:E13" display="If debt is conduit or component debt, enter related entity name:" xr:uid="{8A45A572-2CF9-4A05-B876-0FCD6D60A84F}"/>
    <hyperlink ref="C7" location="'6 - Instructions and Glossary'!A14:E14" display="Principal issued*" xr:uid="{E60EE89F-3094-4129-BCD0-95A6430D0059}"/>
    <hyperlink ref="D7" location="'6 - Instructions and Glossary'!A15:E15" display="Principal outstanding*" xr:uid="{965231EE-E4D9-41DE-A2BD-2076CC891B05}"/>
    <hyperlink ref="E7" location="'6 - Instructions and Glossary'!A16:E16" display="Combined principal and interest required to pay each outstanding debt obligation on time and in full*" xr:uid="{954BB3FD-75E7-45F5-8E54-625491344A9E}"/>
    <hyperlink ref="F7" location="'6 - Instructions and Glossary'!A17:E17" display="Final maturity date* (MM/DD/YYYY)" xr:uid="{B1E53E77-AC0C-45A2-B4D9-AB8605590276}"/>
    <hyperlink ref="G7" location="'6 - Instructions and Glossary'!A18:E18" display="Is the debt secured in any way by ad valorem taxes?*" xr:uid="{D5FB4022-EB65-49E6-926C-E25E55C8BC53}"/>
    <hyperlink ref="H7" location="'6 - Instructions and Glossary'!A19:E19" display="Total proceeds received*" xr:uid="{04EB1ACB-A910-4CA1-BD96-601716F1B66F}"/>
    <hyperlink ref="I7" location="'6 - Instructions and Glossary'!A20:E20" display="Proceeds spent*" xr:uid="{432149E3-A6F0-49BD-BB3F-DA84478FE6AC}"/>
    <hyperlink ref="J7" location="'6 - Instructions and Glossary'!A21:E21" display="Proceeds unspent*" xr:uid="{5E1A3394-F330-4D80-AF2A-C6E165072CF2}"/>
    <hyperlink ref="K7" location="'6 - Instructions and Glossary'!A22:E22" display="Official stated purpose for which the debt obligation was authorized*" xr:uid="{F90107FF-3862-4590-AF2F-21F007A62DBA}"/>
    <hyperlink ref="L7:N7" location="'6 - Instructions and Glossary'!A23:E23" display="Is the debt obligation rated by any nationally recognized credit rating organization?*" xr:uid="{8D9A4030-9272-42DF-99F9-67A02987730E}"/>
  </hyperlinks>
  <printOptions horizontalCentered="1" verticalCentered="1"/>
  <pageMargins left="0.2" right="0.2" top="0.32" bottom="0.37" header="0.24" footer="0.21"/>
  <pageSetup paperSize="5" scale="48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2022</vt:lpstr>
      <vt:lpstr>'2022'!Print_Area</vt:lpstr>
    </vt:vector>
  </TitlesOfParts>
  <Company>Katy ISD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Stephen B (FIN SRVCS)</dc:creator>
  <cp:lastModifiedBy>Smith, Kayla A (FIN SRVCS)</cp:lastModifiedBy>
  <cp:lastPrinted>2023-02-03T22:49:39Z</cp:lastPrinted>
  <dcterms:created xsi:type="dcterms:W3CDTF">2023-02-03T19:58:00Z</dcterms:created>
  <dcterms:modified xsi:type="dcterms:W3CDTF">2023-02-07T18:26:59Z</dcterms:modified>
</cp:coreProperties>
</file>